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mariemccarthy/Google Drive/EntreArchitect Drive/Academy/EntreArchitect Framework/Framework Workshops/1 - Profit Workshop/EntreArchitect Calculators/Hourly Billing Rate Calculator/"/>
    </mc:Choice>
  </mc:AlternateContent>
  <xr:revisionPtr revIDLastSave="0" documentId="13_ncr:1_{D16BE921-D131-4E46-8CAF-E923A8AF8D9A}" xr6:coauthVersionLast="41" xr6:coauthVersionMax="41" xr10:uidLastSave="{00000000-0000-0000-0000-000000000000}"/>
  <bookViews>
    <workbookView xWindow="3580" yWindow="1700" windowWidth="47620" windowHeight="26080" xr2:uid="{91D7A064-0DFB-7A45-8410-68300480379D}"/>
  </bookViews>
  <sheets>
    <sheet name="Hourly Billing R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8" i="1"/>
  <c r="D17" i="1" l="1"/>
  <c r="D35" i="1"/>
  <c r="D10" i="1"/>
  <c r="D19" i="1" s="1"/>
  <c r="D23" i="1" s="1"/>
  <c r="D25" i="1" l="1"/>
  <c r="D37" i="1" s="1"/>
</calcChain>
</file>

<file path=xl/sharedStrings.xml><?xml version="1.0" encoding="utf-8"?>
<sst xmlns="http://schemas.openxmlformats.org/spreadsheetml/2006/main" count="35" uniqueCount="35">
  <si>
    <t>Direct Labor Multiplier</t>
  </si>
  <si>
    <t>Break-Even Multiplier</t>
  </si>
  <si>
    <t>Planned Net Multiplier</t>
  </si>
  <si>
    <t>Net Profit Multiplier</t>
  </si>
  <si>
    <t>Hourly Pay Rate</t>
  </si>
  <si>
    <t>Overhead Multiplier</t>
  </si>
  <si>
    <t>Name of Employee</t>
  </si>
  <si>
    <t>Maria Santiago</t>
  </si>
  <si>
    <t>EntreArchitect Hourly Billing Rate Calculator</t>
  </si>
  <si>
    <r>
      <t xml:space="preserve">What is the firm's </t>
    </r>
    <r>
      <rPr>
        <b/>
        <sz val="12"/>
        <color theme="1"/>
        <rFont val="Calibri"/>
        <family val="2"/>
        <scheme val="minor"/>
      </rPr>
      <t>Target Net Profit</t>
    </r>
    <r>
      <rPr>
        <sz val="12"/>
        <color theme="1"/>
        <rFont val="Calibri"/>
        <family val="2"/>
        <scheme val="minor"/>
      </rPr>
      <t xml:space="preserve"> planned for this year?</t>
    </r>
  </si>
  <si>
    <r>
      <t>What is the</t>
    </r>
    <r>
      <rPr>
        <b/>
        <sz val="12"/>
        <color theme="1"/>
        <rFont val="Calibri"/>
        <family val="2"/>
        <scheme val="minor"/>
      </rPr>
      <t xml:space="preserve"> Total Labor Hours </t>
    </r>
    <r>
      <rPr>
        <sz val="12"/>
        <color theme="1"/>
        <rFont val="Calibri"/>
        <family val="2"/>
        <scheme val="minor"/>
      </rPr>
      <t>for this employee?</t>
    </r>
  </si>
  <si>
    <t>Hourly Billing Rate</t>
  </si>
  <si>
    <r>
      <t>What is the</t>
    </r>
    <r>
      <rPr>
        <b/>
        <sz val="12"/>
        <color theme="1"/>
        <rFont val="Calibri"/>
        <family val="2"/>
        <scheme val="minor"/>
      </rPr>
      <t xml:space="preserve"> Annual Salary</t>
    </r>
    <r>
      <rPr>
        <sz val="12"/>
        <color theme="1"/>
        <rFont val="Calibri"/>
        <family val="2"/>
        <scheme val="minor"/>
      </rPr>
      <t xml:space="preserve"> for this employee?</t>
    </r>
  </si>
  <si>
    <t>© 2019 EntreArch, LLC</t>
  </si>
  <si>
    <r>
      <rPr>
        <b/>
        <sz val="12"/>
        <color theme="1"/>
        <rFont val="Calibri"/>
        <family val="2"/>
        <scheme val="minor"/>
      </rPr>
      <t xml:space="preserve">Total Labor Hours </t>
    </r>
    <r>
      <rPr>
        <sz val="12"/>
        <color theme="1"/>
        <rFont val="Calibri"/>
        <family val="2"/>
        <scheme val="minor"/>
      </rPr>
      <t>for most full-time employees is 2,080. (40 hours per week x 52 weeks per year = 2,080 hours per year)</t>
    </r>
  </si>
  <si>
    <t>Calculate Your Firm Billing Multipliers</t>
  </si>
  <si>
    <t>Calculate Your Employee's Billing Rate</t>
  </si>
  <si>
    <r>
      <rPr>
        <b/>
        <sz val="12"/>
        <color theme="1"/>
        <rFont val="Calibri"/>
        <family val="2"/>
        <scheme val="minor"/>
      </rPr>
      <t>Total Direct Labor</t>
    </r>
    <r>
      <rPr>
        <sz val="12"/>
        <color theme="1"/>
        <rFont val="Calibri"/>
        <family val="2"/>
        <scheme val="minor"/>
      </rPr>
      <t xml:space="preserve"> is the total cost of labor (salaries) that can be attributed or charged directly to projects. (You'll find this amount in your </t>
    </r>
    <r>
      <rPr>
        <i/>
        <sz val="12"/>
        <color theme="1"/>
        <rFont val="Calibri"/>
        <family val="2"/>
        <scheme val="minor"/>
      </rPr>
      <t>P2P Annual Profit Plan</t>
    </r>
    <r>
      <rPr>
        <sz val="12"/>
        <color theme="1"/>
        <rFont val="Calibri"/>
        <family val="2"/>
        <scheme val="minor"/>
      </rPr>
      <t>.)</t>
    </r>
  </si>
  <si>
    <r>
      <t xml:space="preserve">What is the cost to the firm for </t>
    </r>
    <r>
      <rPr>
        <b/>
        <sz val="12"/>
        <color theme="1"/>
        <rFont val="Calibri"/>
        <family val="2"/>
        <scheme val="minor"/>
      </rPr>
      <t>Indirect Expenses</t>
    </r>
    <r>
      <rPr>
        <sz val="12"/>
        <color theme="1"/>
        <rFont val="Calibri"/>
        <family val="2"/>
        <scheme val="minor"/>
      </rPr>
      <t xml:space="preserve"> planned for this year?</t>
    </r>
  </si>
  <si>
    <r>
      <t xml:space="preserve">What is the cost to the firm for </t>
    </r>
    <r>
      <rPr>
        <b/>
        <sz val="12"/>
        <color theme="1"/>
        <rFont val="Calibri"/>
        <family val="2"/>
        <scheme val="minor"/>
      </rPr>
      <t xml:space="preserve">Indirect Labor </t>
    </r>
    <r>
      <rPr>
        <sz val="12"/>
        <color theme="1"/>
        <rFont val="Calibri"/>
        <family val="2"/>
        <scheme val="minor"/>
      </rPr>
      <t>planned for this year?</t>
    </r>
  </si>
  <si>
    <t>Total Direct Labor</t>
  </si>
  <si>
    <r>
      <t xml:space="preserve">What is the cost to the firm for </t>
    </r>
    <r>
      <rPr>
        <b/>
        <sz val="12"/>
        <color theme="1"/>
        <rFont val="Calibri"/>
        <family val="2"/>
        <scheme val="minor"/>
      </rPr>
      <t xml:space="preserve">Direct Labor </t>
    </r>
    <r>
      <rPr>
        <sz val="12"/>
        <color theme="1"/>
        <rFont val="Calibri"/>
        <family val="2"/>
        <scheme val="minor"/>
      </rPr>
      <t>planned for this year?</t>
    </r>
  </si>
  <si>
    <t>Total Indirect Expenses</t>
  </si>
  <si>
    <r>
      <t>To Pay for Direct Labor</t>
    </r>
    <r>
      <rPr>
        <b/>
        <sz val="12"/>
        <color theme="0" tint="-0.34998626667073579"/>
        <rFont val="Calibri (Body)"/>
      </rPr>
      <t xml:space="preserve"> </t>
    </r>
    <r>
      <rPr>
        <sz val="12"/>
        <color theme="0" tint="-0.34998626667073579"/>
        <rFont val="Calibri (Body)"/>
      </rPr>
      <t>(C6/C6)</t>
    </r>
  </si>
  <si>
    <r>
      <rPr>
        <b/>
        <sz val="12"/>
        <color theme="1"/>
        <rFont val="Calibri"/>
        <family val="2"/>
        <scheme val="minor"/>
      </rPr>
      <t>Indirect Labor</t>
    </r>
    <r>
      <rPr>
        <sz val="12"/>
        <color theme="1"/>
        <rFont val="Calibri"/>
        <family val="2"/>
        <scheme val="minor"/>
      </rPr>
      <t xml:space="preserve"> is the cost of labor (salaries) that </t>
    </r>
    <r>
      <rPr>
        <i/>
        <sz val="12"/>
        <color theme="1"/>
        <rFont val="Calibri"/>
        <family val="2"/>
        <scheme val="minor"/>
      </rPr>
      <t>cannot</t>
    </r>
    <r>
      <rPr>
        <sz val="12"/>
        <color theme="1"/>
        <rFont val="Calibri"/>
        <family val="2"/>
        <scheme val="minor"/>
      </rPr>
      <t xml:space="preserve"> be attributed or charged directly to projects. (You'll find this amount in your </t>
    </r>
    <r>
      <rPr>
        <i/>
        <sz val="12"/>
        <color theme="1"/>
        <rFont val="Calibri"/>
        <family val="2"/>
        <scheme val="minor"/>
      </rPr>
      <t>P2P Annual Profit Plan.)</t>
    </r>
  </si>
  <si>
    <r>
      <rPr>
        <b/>
        <sz val="12"/>
        <color theme="1"/>
        <rFont val="Calibri"/>
        <family val="2"/>
        <scheme val="minor"/>
      </rPr>
      <t>Indirect Expenses</t>
    </r>
    <r>
      <rPr>
        <sz val="12"/>
        <color theme="1"/>
        <rFont val="Calibri"/>
        <family val="2"/>
        <scheme val="minor"/>
      </rPr>
      <t xml:space="preserve"> is the cost of expenses that </t>
    </r>
    <r>
      <rPr>
        <i/>
        <sz val="12"/>
        <color theme="1"/>
        <rFont val="Calibri"/>
        <family val="2"/>
        <scheme val="minor"/>
      </rPr>
      <t>cannot</t>
    </r>
    <r>
      <rPr>
        <sz val="12"/>
        <color theme="1"/>
        <rFont val="Calibri"/>
        <family val="2"/>
        <scheme val="minor"/>
      </rPr>
      <t xml:space="preserve"> be attributed, charged to or reimbursable from projects. (You'll find this amount in your </t>
    </r>
    <r>
      <rPr>
        <i/>
        <sz val="12"/>
        <color theme="1"/>
        <rFont val="Calibri"/>
        <family val="2"/>
        <scheme val="minor"/>
      </rPr>
      <t>P2P Annual Budget</t>
    </r>
    <r>
      <rPr>
        <sz val="12"/>
        <color theme="1"/>
        <rFont val="Calibri"/>
        <family val="2"/>
        <scheme val="minor"/>
      </rPr>
      <t>.)</t>
    </r>
  </si>
  <si>
    <r>
      <rPr>
        <b/>
        <sz val="12"/>
        <color theme="1"/>
        <rFont val="Calibri (Body)"/>
      </rPr>
      <t>Total Indirect Expenses</t>
    </r>
    <r>
      <rPr>
        <sz val="12"/>
        <color theme="1"/>
        <rFont val="Calibri (Body)"/>
      </rPr>
      <t xml:space="preserve"> is the total amount of Indirect Labor and Indirect Expenses. </t>
    </r>
    <r>
      <rPr>
        <sz val="12"/>
        <color theme="0" tint="-0.34998626667073579"/>
        <rFont val="Calibri"/>
        <family val="2"/>
        <scheme val="minor"/>
      </rPr>
      <t>(C12+C13)</t>
    </r>
  </si>
  <si>
    <r>
      <t xml:space="preserve">To Pay for Indirect Labor and Indirect Expenses </t>
    </r>
    <r>
      <rPr>
        <sz val="12"/>
        <color theme="0" tint="-0.34998626667073579"/>
        <rFont val="Calibri (Body)"/>
      </rPr>
      <t>(C15/C8)</t>
    </r>
  </si>
  <si>
    <r>
      <t>Direct Labor + Overhead</t>
    </r>
    <r>
      <rPr>
        <sz val="12"/>
        <color theme="0" tint="-0.34998626667073579"/>
        <rFont val="Calibri (Body)"/>
      </rPr>
      <t xml:space="preserve"> (D10+D17)</t>
    </r>
  </si>
  <si>
    <r>
      <t>To Pay for Target Net Profit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0" tint="-0.34998626667073579"/>
        <rFont val="Calibri (Body)"/>
      </rPr>
      <t>(D19/(1-C21)-D19)</t>
    </r>
  </si>
  <si>
    <r>
      <t>Hourly Billing Rate</t>
    </r>
    <r>
      <rPr>
        <sz val="12"/>
        <color theme="0"/>
        <rFont val="Calibri"/>
        <family val="2"/>
        <scheme val="minor"/>
      </rPr>
      <t xml:space="preserve"> is a proposed billing rate for this employee including the Hourly Pay Rate, Overhead and Profit. </t>
    </r>
    <r>
      <rPr>
        <sz val="12"/>
        <color theme="0"/>
        <rFont val="Calibri (Body)"/>
      </rPr>
      <t>(D35xD25)</t>
    </r>
  </si>
  <si>
    <r>
      <t xml:space="preserve">Powered by </t>
    </r>
    <r>
      <rPr>
        <b/>
        <i/>
        <sz val="12"/>
        <color theme="1"/>
        <rFont val="Calibri"/>
        <family val="2"/>
        <scheme val="minor"/>
      </rPr>
      <t>The P2P Financial Management System for Architects</t>
    </r>
    <r>
      <rPr>
        <b/>
        <sz val="12"/>
        <color theme="1"/>
        <rFont val="Calibri"/>
        <family val="2"/>
        <scheme val="minor"/>
      </rPr>
      <t xml:space="preserve"> developed by Steve L. Wintner, AIA Emeritus</t>
    </r>
  </si>
  <si>
    <r>
      <t>To Pay for Overhead and Profit</t>
    </r>
    <r>
      <rPr>
        <sz val="12"/>
        <color theme="0" tint="-0.34998626667073579"/>
        <rFont val="Calibri (Body)"/>
      </rPr>
      <t xml:space="preserve"> (D19+D23)</t>
    </r>
  </si>
  <si>
    <r>
      <rPr>
        <b/>
        <sz val="12"/>
        <rFont val="Calibri (Body)"/>
      </rPr>
      <t>Hourly Pay Rate</t>
    </r>
    <r>
      <rPr>
        <sz val="12"/>
        <rFont val="Calibri (Body)"/>
      </rPr>
      <t xml:space="preserve"> is the amount this employee earns per hour. </t>
    </r>
    <r>
      <rPr>
        <sz val="12"/>
        <color theme="0" tint="-0.34998626667073579"/>
        <rFont val="Calibri (Body)"/>
      </rPr>
      <t>(C31/C33)</t>
    </r>
  </si>
  <si>
    <r>
      <rPr>
        <b/>
        <sz val="12"/>
        <color theme="1"/>
        <rFont val="Calibri"/>
        <family val="2"/>
        <scheme val="minor"/>
      </rPr>
      <t>Target Net Profit</t>
    </r>
    <r>
      <rPr>
        <sz val="12"/>
        <color theme="1"/>
        <rFont val="Calibri"/>
        <family val="2"/>
        <scheme val="minor"/>
      </rPr>
      <t xml:space="preserve"> is the percentage of</t>
    </r>
    <r>
      <rPr>
        <i/>
        <sz val="12"/>
        <color theme="1"/>
        <rFont val="Calibri"/>
        <family val="2"/>
        <scheme val="minor"/>
      </rPr>
      <t xml:space="preserve"> Net Operating Revenue</t>
    </r>
    <r>
      <rPr>
        <sz val="12"/>
        <color theme="1"/>
        <rFont val="Calibri"/>
        <family val="2"/>
        <scheme val="minor"/>
      </rPr>
      <t xml:space="preserve"> dollars remaining after all operational expenses and all non-operational miscellaneous revenue and expenses are taken into account. (20% minimum)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</si>
</sst>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6"/>
      <color rgb="FF02A3AB"/>
      <name val="Brandon Grotesque Regular"/>
    </font>
    <font>
      <i/>
      <sz val="12"/>
      <color theme="1"/>
      <name val="Calibri"/>
      <family val="2"/>
      <scheme val="minor"/>
    </font>
    <font>
      <b/>
      <sz val="12"/>
      <color rgb="FF02A3AB"/>
      <name val="Calibri"/>
      <family val="2"/>
      <scheme val="minor"/>
    </font>
    <font>
      <sz val="12"/>
      <color theme="0" tint="-0.34998626667073579"/>
      <name val="Calibri (Body)"/>
    </font>
    <font>
      <b/>
      <sz val="12"/>
      <color theme="0" tint="-0.34998626667073579"/>
      <name val="Calibri (Body)"/>
    </font>
    <font>
      <sz val="12"/>
      <color theme="1"/>
      <name val="Helvetica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2A3AB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 (Body)"/>
    </font>
    <font>
      <b/>
      <sz val="12"/>
      <name val="Calibri (Body)"/>
    </font>
    <font>
      <b/>
      <sz val="14"/>
      <color theme="0"/>
      <name val="Calibri"/>
      <family val="2"/>
      <scheme val="minor"/>
    </font>
    <font>
      <sz val="12"/>
      <color theme="0"/>
      <name val="Calibri (Body)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 (Body)"/>
    </font>
    <font>
      <b/>
      <sz val="12"/>
      <color theme="1"/>
      <name val="Calibri (Body)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2A3A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NumberFormat="1" applyFont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vertical="top" wrapText="1"/>
    </xf>
    <xf numFmtId="164" fontId="7" fillId="0" borderId="2" xfId="1" applyNumberFormat="1" applyFont="1" applyBorder="1" applyAlignment="1">
      <alignment horizontal="right" vertical="top"/>
    </xf>
    <xf numFmtId="2" fontId="7" fillId="0" borderId="2" xfId="1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164" fontId="7" fillId="0" borderId="0" xfId="1" applyNumberFormat="1" applyFont="1" applyBorder="1" applyAlignment="1">
      <alignment horizontal="right" vertical="top"/>
    </xf>
    <xf numFmtId="164" fontId="7" fillId="0" borderId="0" xfId="1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Border="1" applyAlignment="1">
      <alignment vertical="top"/>
    </xf>
    <xf numFmtId="164" fontId="0" fillId="0" borderId="0" xfId="1" applyNumberFormat="1" applyFont="1" applyBorder="1" applyAlignment="1">
      <alignment horizontal="right" vertical="top"/>
    </xf>
    <xf numFmtId="0" fontId="0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164" fontId="1" fillId="0" borderId="0" xfId="1" applyNumberFormat="1" applyFont="1" applyBorder="1" applyAlignment="1">
      <alignment horizontal="right" vertical="top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top"/>
    </xf>
    <xf numFmtId="2" fontId="2" fillId="0" borderId="0" xfId="1" applyNumberFormat="1" applyFont="1" applyBorder="1" applyAlignment="1">
      <alignment vertical="top"/>
    </xf>
    <xf numFmtId="165" fontId="0" fillId="0" borderId="0" xfId="1" applyNumberFormat="1" applyFont="1" applyBorder="1" applyAlignment="1">
      <alignment horizontal="right" vertical="top"/>
    </xf>
    <xf numFmtId="44" fontId="2" fillId="0" borderId="0" xfId="1" applyNumberFormat="1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5" fillId="0" borderId="5" xfId="0" applyFont="1" applyBorder="1" applyAlignment="1">
      <alignment vertical="top"/>
    </xf>
    <xf numFmtId="164" fontId="0" fillId="0" borderId="5" xfId="1" applyNumberFormat="1" applyFont="1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10" fillId="0" borderId="8" xfId="0" applyFont="1" applyBorder="1"/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164" fontId="17" fillId="3" borderId="2" xfId="1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 wrapText="1"/>
    </xf>
    <xf numFmtId="164" fontId="19" fillId="3" borderId="2" xfId="1" applyNumberFormat="1" applyFont="1" applyFill="1" applyBorder="1" applyAlignment="1">
      <alignment vertical="center"/>
    </xf>
    <xf numFmtId="0" fontId="19" fillId="3" borderId="1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top" wrapText="1"/>
    </xf>
    <xf numFmtId="164" fontId="0" fillId="2" borderId="1" xfId="1" applyNumberFormat="1" applyFont="1" applyFill="1" applyBorder="1" applyAlignment="1" applyProtection="1">
      <alignment horizontal="right" vertical="top"/>
      <protection locked="0"/>
    </xf>
    <xf numFmtId="9" fontId="0" fillId="2" borderId="1" xfId="1" applyNumberFormat="1" applyFont="1" applyFill="1" applyBorder="1" applyAlignment="1" applyProtection="1">
      <alignment horizontal="right" vertical="top"/>
      <protection locked="0"/>
    </xf>
    <xf numFmtId="3" fontId="0" fillId="2" borderId="1" xfId="1" applyNumberFormat="1" applyFont="1" applyFill="1" applyBorder="1" applyAlignment="1" applyProtection="1">
      <alignment horizontal="right" vertical="top"/>
      <protection locked="0"/>
    </xf>
    <xf numFmtId="164" fontId="0" fillId="0" borderId="0" xfId="1" applyNumberFormat="1" applyFont="1" applyFill="1" applyBorder="1" applyAlignment="1" applyProtection="1">
      <alignment horizontal="right" vertical="top"/>
    </xf>
    <xf numFmtId="0" fontId="20" fillId="0" borderId="7" xfId="0" applyFont="1" applyBorder="1" applyAlignment="1">
      <alignment vertical="top"/>
    </xf>
    <xf numFmtId="0" fontId="16" fillId="0" borderId="0" xfId="0" applyFont="1" applyBorder="1" applyAlignment="1">
      <alignment vertical="top" wrapText="1"/>
    </xf>
    <xf numFmtId="164" fontId="21" fillId="0" borderId="0" xfId="1" applyNumberFormat="1" applyFont="1" applyFill="1" applyBorder="1" applyAlignment="1" applyProtection="1">
      <alignment horizontal="right" vertical="top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8" xfId="0" applyFont="1" applyBorder="1" applyAlignment="1">
      <alignment vertical="top"/>
    </xf>
    <xf numFmtId="0" fontId="20" fillId="0" borderId="0" xfId="0" applyFont="1" applyAlignment="1">
      <alignment vertical="top"/>
    </xf>
    <xf numFmtId="0" fontId="22" fillId="0" borderId="0" xfId="0" applyFont="1" applyBorder="1" applyAlignment="1">
      <alignment vertical="top" wrapText="1"/>
    </xf>
    <xf numFmtId="0" fontId="0" fillId="0" borderId="7" xfId="0" applyBorder="1" applyAlignment="1" applyProtection="1">
      <alignment vertical="top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0" fillId="0" borderId="0" xfId="0" applyAlignment="1" applyProtection="1">
      <alignment vertical="top"/>
    </xf>
    <xf numFmtId="164" fontId="0" fillId="0" borderId="0" xfId="1" applyNumberFormat="1" applyFont="1" applyBorder="1" applyAlignment="1" applyProtection="1">
      <alignment horizontal="right" vertical="top"/>
    </xf>
    <xf numFmtId="164" fontId="0" fillId="0" borderId="0" xfId="1" applyNumberFormat="1" applyFont="1" applyBorder="1" applyAlignment="1" applyProtection="1">
      <alignment vertical="top"/>
    </xf>
    <xf numFmtId="0" fontId="10" fillId="0" borderId="8" xfId="0" applyFont="1" applyBorder="1" applyProtection="1"/>
    <xf numFmtId="165" fontId="0" fillId="0" borderId="0" xfId="1" applyNumberFormat="1" applyFont="1" applyBorder="1" applyAlignment="1" applyProtection="1">
      <alignment horizontal="right" vertical="top"/>
    </xf>
    <xf numFmtId="0" fontId="0" fillId="0" borderId="3" xfId="0" applyBorder="1" applyAlignment="1" applyProtection="1">
      <alignment vertical="top" wrapText="1"/>
    </xf>
    <xf numFmtId="164" fontId="0" fillId="0" borderId="3" xfId="1" applyNumberFormat="1" applyFont="1" applyBorder="1" applyAlignment="1" applyProtection="1">
      <alignment horizontal="right" vertical="top"/>
    </xf>
    <xf numFmtId="0" fontId="0" fillId="0" borderId="3" xfId="0" applyBorder="1" applyAlignment="1" applyProtection="1">
      <alignment vertical="top"/>
    </xf>
    <xf numFmtId="0" fontId="14" fillId="0" borderId="7" xfId="0" applyFont="1" applyBorder="1" applyAlignment="1" applyProtection="1">
      <alignment vertical="top"/>
    </xf>
    <xf numFmtId="0" fontId="13" fillId="0" borderId="0" xfId="0" applyFont="1" applyFill="1" applyBorder="1" applyAlignment="1" applyProtection="1">
      <alignment vertical="center" wrapText="1"/>
    </xf>
    <xf numFmtId="164" fontId="13" fillId="0" borderId="0" xfId="1" applyNumberFormat="1" applyFont="1" applyFill="1" applyBorder="1" applyAlignment="1" applyProtection="1">
      <alignment horizontal="right" vertical="center"/>
    </xf>
    <xf numFmtId="164" fontId="13" fillId="0" borderId="0" xfId="1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14" fillId="0" borderId="8" xfId="0" applyFont="1" applyBorder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10" xfId="0" applyBorder="1" applyAlignment="1" applyProtection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2A3A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A602-E8B2-0D4F-8233-AE5028D82A21}">
  <dimension ref="A1:G40"/>
  <sheetViews>
    <sheetView showGridLines="0" tabSelected="1" zoomScaleNormal="100" workbookViewId="0">
      <selection activeCell="C6" sqref="C6"/>
    </sheetView>
  </sheetViews>
  <sheetFormatPr baseColWidth="10" defaultRowHeight="16"/>
  <cols>
    <col min="1" max="1" width="3.83203125" style="2" customWidth="1"/>
    <col min="2" max="2" width="25.83203125" style="3" customWidth="1"/>
    <col min="3" max="3" width="15.83203125" style="1" customWidth="1"/>
    <col min="4" max="4" width="8.83203125" style="2" customWidth="1"/>
    <col min="5" max="5" width="1.1640625" style="2" customWidth="1"/>
    <col min="6" max="6" width="45.83203125" style="3" customWidth="1"/>
    <col min="7" max="7" width="3.83203125" style="2" customWidth="1"/>
    <col min="8" max="16384" width="10.83203125" style="2"/>
  </cols>
  <sheetData>
    <row r="1" spans="1:7" ht="39">
      <c r="A1" s="29"/>
      <c r="B1" s="30" t="s">
        <v>8</v>
      </c>
      <c r="C1" s="31"/>
      <c r="D1" s="32"/>
      <c r="E1" s="32"/>
      <c r="F1" s="32"/>
      <c r="G1" s="33"/>
    </row>
    <row r="2" spans="1:7" s="5" customFormat="1">
      <c r="A2" s="34"/>
      <c r="B2" s="18" t="s">
        <v>31</v>
      </c>
      <c r="C2" s="19"/>
      <c r="D2" s="17"/>
      <c r="E2" s="17"/>
      <c r="F2" s="17"/>
      <c r="G2" s="35"/>
    </row>
    <row r="3" spans="1:7">
      <c r="A3" s="36"/>
      <c r="B3" s="20"/>
      <c r="C3" s="16"/>
      <c r="D3" s="15"/>
      <c r="E3" s="15"/>
      <c r="F3" s="20"/>
      <c r="G3" s="37"/>
    </row>
    <row r="4" spans="1:7" ht="21">
      <c r="A4" s="36"/>
      <c r="B4" s="21" t="s">
        <v>15</v>
      </c>
      <c r="C4" s="16"/>
      <c r="D4" s="15"/>
      <c r="E4" s="15"/>
      <c r="F4" s="20"/>
      <c r="G4" s="37"/>
    </row>
    <row r="5" spans="1:7" s="67" customFormat="1">
      <c r="A5" s="63"/>
      <c r="B5" s="64"/>
      <c r="C5" s="68"/>
      <c r="D5" s="65"/>
      <c r="E5" s="65"/>
      <c r="F5" s="64"/>
      <c r="G5" s="66"/>
    </row>
    <row r="6" spans="1:7" ht="65" customHeight="1">
      <c r="A6" s="36"/>
      <c r="B6" s="20" t="s">
        <v>21</v>
      </c>
      <c r="C6" s="51">
        <v>207600</v>
      </c>
      <c r="D6" s="15"/>
      <c r="E6" s="15"/>
      <c r="F6" s="20" t="s">
        <v>17</v>
      </c>
      <c r="G6" s="37"/>
    </row>
    <row r="7" spans="1:7" s="67" customFormat="1" ht="10" customHeight="1">
      <c r="A7" s="63"/>
      <c r="B7" s="64"/>
      <c r="C7" s="54"/>
      <c r="D7" s="65"/>
      <c r="E7" s="65"/>
      <c r="F7" s="64"/>
      <c r="G7" s="66"/>
    </row>
    <row r="8" spans="1:7" s="61" customFormat="1" ht="17">
      <c r="A8" s="55"/>
      <c r="B8" s="56" t="s">
        <v>20</v>
      </c>
      <c r="C8" s="57">
        <f>C6</f>
        <v>207600</v>
      </c>
      <c r="D8" s="58"/>
      <c r="E8" s="58"/>
      <c r="F8" s="59"/>
      <c r="G8" s="60"/>
    </row>
    <row r="9" spans="1:7" s="67" customFormat="1" ht="10" customHeight="1">
      <c r="A9" s="63"/>
      <c r="B9" s="64"/>
      <c r="C9" s="68"/>
      <c r="D9" s="65"/>
      <c r="E9" s="65"/>
      <c r="F9" s="64"/>
      <c r="G9" s="66"/>
    </row>
    <row r="10" spans="1:7" s="4" customFormat="1" ht="17">
      <c r="A10" s="38"/>
      <c r="B10" s="22" t="s">
        <v>0</v>
      </c>
      <c r="C10" s="23"/>
      <c r="D10" s="24">
        <f>C6/C6</f>
        <v>1</v>
      </c>
      <c r="E10" s="18"/>
      <c r="F10" s="22" t="s">
        <v>23</v>
      </c>
      <c r="G10" s="39"/>
    </row>
    <row r="11" spans="1:7" s="67" customFormat="1" ht="10" customHeight="1">
      <c r="A11" s="63"/>
      <c r="B11" s="64"/>
      <c r="C11" s="68"/>
      <c r="D11" s="65"/>
      <c r="E11" s="65"/>
      <c r="F11" s="64"/>
      <c r="G11" s="66"/>
    </row>
    <row r="12" spans="1:7" ht="68">
      <c r="A12" s="36"/>
      <c r="B12" s="20" t="s">
        <v>19</v>
      </c>
      <c r="C12" s="51">
        <v>97000</v>
      </c>
      <c r="D12" s="15"/>
      <c r="E12" s="15"/>
      <c r="F12" s="20" t="s">
        <v>24</v>
      </c>
      <c r="G12" s="37"/>
    </row>
    <row r="13" spans="1:7" ht="68">
      <c r="A13" s="36"/>
      <c r="B13" s="20" t="s">
        <v>18</v>
      </c>
      <c r="C13" s="51">
        <v>213205</v>
      </c>
      <c r="D13" s="15"/>
      <c r="E13" s="15"/>
      <c r="F13" s="20" t="s">
        <v>25</v>
      </c>
      <c r="G13" s="37"/>
    </row>
    <row r="14" spans="1:7" s="67" customFormat="1" ht="10" customHeight="1">
      <c r="A14" s="63"/>
      <c r="B14" s="64"/>
      <c r="C14" s="54"/>
      <c r="D14" s="65"/>
      <c r="E14" s="65"/>
      <c r="F14" s="64"/>
      <c r="G14" s="66"/>
    </row>
    <row r="15" spans="1:7" s="61" customFormat="1" ht="34">
      <c r="A15" s="55"/>
      <c r="B15" s="56" t="s">
        <v>22</v>
      </c>
      <c r="C15" s="57">
        <f>C12+C13</f>
        <v>310205</v>
      </c>
      <c r="D15" s="58"/>
      <c r="E15" s="58"/>
      <c r="F15" s="62" t="s">
        <v>26</v>
      </c>
      <c r="G15" s="60"/>
    </row>
    <row r="16" spans="1:7" s="67" customFormat="1" ht="10" customHeight="1">
      <c r="A16" s="63"/>
      <c r="B16" s="64"/>
      <c r="C16" s="68"/>
      <c r="D16" s="65"/>
      <c r="E16" s="65"/>
      <c r="F16" s="64"/>
      <c r="G16" s="66"/>
    </row>
    <row r="17" spans="1:7" s="4" customFormat="1" ht="34">
      <c r="A17" s="38"/>
      <c r="B17" s="22" t="s">
        <v>5</v>
      </c>
      <c r="C17" s="23"/>
      <c r="D17" s="24">
        <f>C15/C8</f>
        <v>1.4942437379576108</v>
      </c>
      <c r="E17" s="18"/>
      <c r="F17" s="22" t="s">
        <v>27</v>
      </c>
      <c r="G17" s="39"/>
    </row>
    <row r="18" spans="1:7" s="67" customFormat="1" ht="10" customHeight="1">
      <c r="A18" s="63"/>
      <c r="B18" s="64"/>
      <c r="C18" s="68"/>
      <c r="D18" s="69"/>
      <c r="E18" s="65"/>
      <c r="F18" s="64"/>
      <c r="G18" s="66"/>
    </row>
    <row r="19" spans="1:7" s="6" customFormat="1" ht="17">
      <c r="A19" s="40"/>
      <c r="B19" s="7" t="s">
        <v>1</v>
      </c>
      <c r="C19" s="8"/>
      <c r="D19" s="9">
        <f>D10+D17</f>
        <v>2.4942437379576106</v>
      </c>
      <c r="E19" s="10"/>
      <c r="F19" s="7" t="s">
        <v>28</v>
      </c>
      <c r="G19" s="41"/>
    </row>
    <row r="20" spans="1:7" s="67" customFormat="1" ht="10" customHeight="1">
      <c r="A20" s="63"/>
      <c r="B20" s="64"/>
      <c r="C20" s="68"/>
      <c r="D20" s="65"/>
      <c r="E20" s="65"/>
      <c r="F20" s="64"/>
      <c r="G20" s="66"/>
    </row>
    <row r="21" spans="1:7" ht="85">
      <c r="A21" s="36"/>
      <c r="B21" s="20" t="s">
        <v>9</v>
      </c>
      <c r="C21" s="52">
        <v>0.2</v>
      </c>
      <c r="D21" s="15"/>
      <c r="E21" s="15"/>
      <c r="F21" s="20" t="s">
        <v>34</v>
      </c>
      <c r="G21" s="42"/>
    </row>
    <row r="22" spans="1:7" s="67" customFormat="1" ht="10" customHeight="1">
      <c r="A22" s="63"/>
      <c r="B22" s="64"/>
      <c r="C22" s="68"/>
      <c r="D22" s="65"/>
      <c r="E22" s="65"/>
      <c r="F22" s="64"/>
      <c r="G22" s="70"/>
    </row>
    <row r="23" spans="1:7" s="4" customFormat="1" ht="17">
      <c r="A23" s="38"/>
      <c r="B23" s="22" t="s">
        <v>3</v>
      </c>
      <c r="C23" s="23"/>
      <c r="D23" s="24">
        <f>D19/(1-C21)-D19</f>
        <v>0.62356093448940264</v>
      </c>
      <c r="E23" s="18"/>
      <c r="F23" s="22" t="s">
        <v>29</v>
      </c>
      <c r="G23" s="42"/>
    </row>
    <row r="24" spans="1:7" s="67" customFormat="1" ht="10" customHeight="1">
      <c r="A24" s="63"/>
      <c r="B24" s="64"/>
      <c r="C24" s="68"/>
      <c r="D24" s="69"/>
      <c r="E24" s="65"/>
      <c r="F24" s="64"/>
      <c r="G24" s="70"/>
    </row>
    <row r="25" spans="1:7" s="6" customFormat="1" ht="17">
      <c r="A25" s="40"/>
      <c r="B25" s="7" t="s">
        <v>2</v>
      </c>
      <c r="C25" s="8"/>
      <c r="D25" s="9">
        <f>D19+D23</f>
        <v>3.1178046724470132</v>
      </c>
      <c r="E25" s="10"/>
      <c r="F25" s="7" t="s">
        <v>32</v>
      </c>
      <c r="G25" s="42"/>
    </row>
    <row r="26" spans="1:7" s="67" customFormat="1">
      <c r="A26" s="63"/>
      <c r="B26" s="64"/>
      <c r="C26" s="71"/>
      <c r="D26" s="65"/>
      <c r="E26" s="65"/>
      <c r="F26" s="64"/>
      <c r="G26" s="70"/>
    </row>
    <row r="27" spans="1:7" ht="21">
      <c r="A27" s="36"/>
      <c r="B27" s="21" t="s">
        <v>16</v>
      </c>
      <c r="C27" s="25"/>
      <c r="D27" s="15"/>
      <c r="E27" s="15"/>
      <c r="F27" s="20"/>
      <c r="G27" s="42"/>
    </row>
    <row r="28" spans="1:7" s="67" customFormat="1" ht="10" customHeight="1">
      <c r="A28" s="63"/>
      <c r="B28" s="64"/>
      <c r="C28" s="68"/>
      <c r="D28" s="65"/>
      <c r="E28" s="65"/>
      <c r="F28" s="64"/>
      <c r="G28" s="66"/>
    </row>
    <row r="29" spans="1:7" ht="17">
      <c r="A29" s="36"/>
      <c r="B29" s="22" t="s">
        <v>6</v>
      </c>
      <c r="C29" s="51" t="s">
        <v>7</v>
      </c>
      <c r="D29" s="15"/>
      <c r="E29" s="15"/>
      <c r="F29" s="20"/>
      <c r="G29" s="37"/>
    </row>
    <row r="30" spans="1:7" s="67" customFormat="1" ht="10" customHeight="1">
      <c r="A30" s="63"/>
      <c r="B30" s="64"/>
      <c r="C30" s="68"/>
      <c r="D30" s="65"/>
      <c r="E30" s="65"/>
      <c r="F30" s="64"/>
      <c r="G30" s="66"/>
    </row>
    <row r="31" spans="1:7" ht="34">
      <c r="A31" s="36"/>
      <c r="B31" s="20" t="s">
        <v>12</v>
      </c>
      <c r="C31" s="51">
        <v>100000</v>
      </c>
      <c r="D31" s="15"/>
      <c r="E31" s="15"/>
      <c r="F31" s="20"/>
      <c r="G31" s="37"/>
    </row>
    <row r="32" spans="1:7" s="67" customFormat="1" ht="10" customHeight="1">
      <c r="A32" s="63"/>
      <c r="B32" s="64"/>
      <c r="C32" s="68"/>
      <c r="D32" s="65"/>
      <c r="E32" s="65"/>
      <c r="F32" s="64"/>
      <c r="G32" s="66"/>
    </row>
    <row r="33" spans="1:7" ht="55" customHeight="1">
      <c r="A33" s="36"/>
      <c r="B33" s="20" t="s">
        <v>10</v>
      </c>
      <c r="C33" s="53">
        <v>2080</v>
      </c>
      <c r="D33" s="15"/>
      <c r="E33" s="15"/>
      <c r="F33" s="20" t="s">
        <v>14</v>
      </c>
      <c r="G33" s="37"/>
    </row>
    <row r="34" spans="1:7" s="67" customFormat="1" ht="10" customHeight="1">
      <c r="A34" s="63"/>
      <c r="B34" s="64"/>
      <c r="C34" s="68"/>
      <c r="D34" s="65"/>
      <c r="E34" s="65"/>
      <c r="F34" s="64"/>
      <c r="G34" s="66"/>
    </row>
    <row r="35" spans="1:7" ht="34">
      <c r="A35" s="36"/>
      <c r="B35" s="22" t="s">
        <v>4</v>
      </c>
      <c r="C35" s="16"/>
      <c r="D35" s="26">
        <f>C31/C33</f>
        <v>48.07692307692308</v>
      </c>
      <c r="E35" s="15"/>
      <c r="F35" s="27" t="s">
        <v>33</v>
      </c>
      <c r="G35" s="37"/>
    </row>
    <row r="36" spans="1:7" s="67" customFormat="1" ht="10" customHeight="1">
      <c r="A36" s="63"/>
      <c r="B36" s="72"/>
      <c r="C36" s="73"/>
      <c r="D36" s="74"/>
      <c r="E36" s="74"/>
      <c r="F36" s="72"/>
      <c r="G36" s="66"/>
    </row>
    <row r="37" spans="1:7" s="14" customFormat="1" ht="51">
      <c r="A37" s="43"/>
      <c r="B37" s="49" t="s">
        <v>11</v>
      </c>
      <c r="C37" s="45"/>
      <c r="D37" s="48">
        <f>D35*D25</f>
        <v>149.8944554061064</v>
      </c>
      <c r="E37" s="46"/>
      <c r="F37" s="47" t="s">
        <v>30</v>
      </c>
      <c r="G37" s="44"/>
    </row>
    <row r="38" spans="1:7" s="82" customFormat="1" ht="10" customHeight="1">
      <c r="A38" s="75"/>
      <c r="B38" s="76"/>
      <c r="C38" s="77"/>
      <c r="D38" s="78"/>
      <c r="E38" s="79"/>
      <c r="F38" s="80"/>
      <c r="G38" s="81"/>
    </row>
    <row r="39" spans="1:7">
      <c r="A39" s="36"/>
      <c r="B39" s="28" t="s">
        <v>13</v>
      </c>
      <c r="C39" s="11"/>
      <c r="D39" s="12"/>
      <c r="E39" s="13"/>
      <c r="F39" s="50"/>
      <c r="G39" s="37"/>
    </row>
    <row r="40" spans="1:7" s="67" customFormat="1" ht="10" customHeight="1">
      <c r="A40" s="83"/>
      <c r="B40" s="74"/>
      <c r="C40" s="73"/>
      <c r="D40" s="74"/>
      <c r="E40" s="74"/>
      <c r="F40" s="72"/>
      <c r="G40" s="84"/>
    </row>
  </sheetData>
  <sheetProtection sheet="1" objects="1" scenarios="1" formatRows="0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 Billing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2019-03-05T21:35:30Z</dcterms:created>
  <dcterms:modified xsi:type="dcterms:W3CDTF">2019-03-11T12:52:08Z</dcterms:modified>
</cp:coreProperties>
</file>